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5480" windowHeight="8250" firstSheet="2" activeTab="2"/>
  </bookViews>
  <sheets>
    <sheet name="So du an dau tu" sheetId="1" r:id="rId1"/>
    <sheet name="So du an phan theo nguon von" sheetId="2" r:id="rId2"/>
    <sheet name="Von va co cau VDT" sheetId="3" r:id="rId3"/>
    <sheet name="Von dau tu thuc hien" sheetId="4" r:id="rId4"/>
    <sheet name="Von ho tro PTCT" sheetId="5" r:id="rId5"/>
    <sheet name="Sheet3" sheetId="6" r:id="rId6"/>
  </sheets>
  <definedNames>
    <definedName name="_xlnm.Print_Area" localSheetId="4">'Von ho tro PTCT'!$A$1:$F$25</definedName>
  </definedNames>
  <calcPr fullCalcOnLoad="1"/>
</workbook>
</file>

<file path=xl/sharedStrings.xml><?xml version="1.0" encoding="utf-8"?>
<sst xmlns="http://schemas.openxmlformats.org/spreadsheetml/2006/main" count="238" uniqueCount="163">
  <si>
    <t>Chỉ tiêu</t>
  </si>
  <si>
    <t>Cơ cấu (%)</t>
  </si>
  <si>
    <t>Tổng số</t>
  </si>
  <si>
    <t>Sở ban ngành</t>
  </si>
  <si>
    <t>Công nghiệp</t>
  </si>
  <si>
    <t>Phân theo ngành kinh tế</t>
  </si>
  <si>
    <t>Ghi chú</t>
  </si>
  <si>
    <t>Phân theo cấp quản lý</t>
  </si>
  <si>
    <t>Huyện Cẩm Khê</t>
  </si>
  <si>
    <t>Huyện Hạ Hòa</t>
  </si>
  <si>
    <t>Huyện Phù Ninh</t>
  </si>
  <si>
    <t>Huyện Tân Sơn</t>
  </si>
  <si>
    <t>Huyện Thanh Sơn</t>
  </si>
  <si>
    <t>Thị xã Phú Thọ</t>
  </si>
  <si>
    <t>Huyện Yên Lập</t>
  </si>
  <si>
    <t>Huyện Đoan Hùng</t>
  </si>
  <si>
    <t>Huyện Tam Nông</t>
  </si>
  <si>
    <t>Huyện Thanh Ba</t>
  </si>
  <si>
    <t>Huyện Thanh Thủy</t>
  </si>
  <si>
    <t>Huyện Lâm Thao</t>
  </si>
  <si>
    <t>Thành phố Việt Trì</t>
  </si>
  <si>
    <t>Biểu 2</t>
  </si>
  <si>
    <t>I</t>
  </si>
  <si>
    <t>II</t>
  </si>
  <si>
    <t>VỐN HỖ TRỢ PHÁT TRIỂN CHÍNH THỨC THỰC HIỆN</t>
  </si>
  <si>
    <t>Đơn vị tính: Tỷ đồng</t>
  </si>
  <si>
    <t>Tổng vốn hỗ trợ phát triển chính thức thực hiện</t>
  </si>
  <si>
    <t>Chia ra</t>
  </si>
  <si>
    <t>Viện trợ không hoàn lại</t>
  </si>
  <si>
    <t>Vốn vay</t>
  </si>
  <si>
    <t>(1) = (2) + (3)</t>
  </si>
  <si>
    <t>(2)</t>
  </si>
  <si>
    <t>(3)</t>
  </si>
  <si>
    <t>Nông nghiệp</t>
  </si>
  <si>
    <t>Giao thông</t>
  </si>
  <si>
    <t>Y tế</t>
  </si>
  <si>
    <t>III</t>
  </si>
  <si>
    <t>Hạ tầng kỹ thuật</t>
  </si>
  <si>
    <t>Môi trường</t>
  </si>
  <si>
    <t>Năm 2013</t>
  </si>
  <si>
    <t>Khác</t>
  </si>
  <si>
    <t>(Kèm theo văn bản số ……./SKHĐT-TĐQLDA ngày …… tháng 5 năm 2014 của Sở Kế hoạch và Đầu tư)</t>
  </si>
  <si>
    <t>Chăm sóc, giáo dục phát triển trẻ thơ toàn diện</t>
  </si>
  <si>
    <t>Cải thiện thu nhập của người nghèo và dễ bị tổn thương thông qua sản xuất nông nghiệp bền vững và thân thiện với môi trường ở huyện Tân Sơn</t>
  </si>
  <si>
    <t>Cải thiện chất lượng sống của người nghèo nông thôn</t>
  </si>
  <si>
    <t>Phát triển cộng đồng huyện huyện Tân Sơn năm 2013</t>
  </si>
  <si>
    <t>Nâng cao năng lực bảo vệ môi trường, giảm nhẹ và thích ứng với biến đổi khí hậu tại huyện Thanh Sơn</t>
  </si>
  <si>
    <t>Chương trình hỗ trợ phát triển xã Minh Hạc, huyện Hạ Hòa</t>
  </si>
  <si>
    <t>Quản lý và sử dụng đất có sự tham gia tại Thái Nguyên và Phú Thọ - PLUM - pha II</t>
  </si>
  <si>
    <t>Tổng cộng</t>
  </si>
  <si>
    <t>- Nâng cao năng lực bảo vệ môi trường, giảm nhẹ và thích ứng với biến đổi khí hậu tại huyện Thanh Sơn</t>
  </si>
  <si>
    <t>2013-2014</t>
  </si>
  <si>
    <t>2013-2016</t>
  </si>
  <si>
    <t>Ghi chú (Giai đoạn hỗ trợ)</t>
  </si>
  <si>
    <t xml:space="preserve">Biểu số: 0305 Thông tư số 15/2013/TT-BTC 
</t>
  </si>
  <si>
    <t>DỰ ÁN ĐẦU TƯ 
Xây dựng cơ bản năm 2013</t>
  </si>
  <si>
    <t>Số dự án</t>
  </si>
  <si>
    <t>1. Theo địa bàn</t>
  </si>
  <si>
    <t>1.1. Thành phố Việt Trì</t>
  </si>
  <si>
    <t>1.2. Thị xã Phú Thọ</t>
  </si>
  <si>
    <t>1.3. Huyện Cẩm Khê</t>
  </si>
  <si>
    <t>1.4. Huyện Thanh Ba</t>
  </si>
  <si>
    <t>1.5. Huyện Đoan Hùng</t>
  </si>
  <si>
    <t>1.6. Huyện Phù Ninh</t>
  </si>
  <si>
    <t>1.7. Huyện Tam Nông</t>
  </si>
  <si>
    <t>1.8. Huyện Thanh Sơn</t>
  </si>
  <si>
    <t>1.9. Huyện Yên Lập</t>
  </si>
  <si>
    <t>1.10. Huyện Hạ Hòa</t>
  </si>
  <si>
    <t>1.11. Huyện Lâm Thao</t>
  </si>
  <si>
    <t>1.12. Huyện Thanh Thủy</t>
  </si>
  <si>
    <t>1.13. Huyện Tân Sơn</t>
  </si>
  <si>
    <t>2. Theo cơ quan quản lý</t>
  </si>
  <si>
    <t>2.1. Sở Nông nghiệp &amp; PTNT</t>
  </si>
  <si>
    <t>2.2. Sở Giao thông &amp; vận tải</t>
  </si>
  <si>
    <t>2.3. Sở Y tế</t>
  </si>
  <si>
    <t>2.4. Sở Giáo dục &amp; Đào tạo</t>
  </si>
  <si>
    <t>2.5. Sở Văn hóa, Thể thao &amp; Du lịch</t>
  </si>
  <si>
    <t>2.6. Sở Thông tin truyền thông</t>
  </si>
  <si>
    <t>2.7. Sở Tài nguyên Môi trường</t>
  </si>
  <si>
    <t>2.8. Văn phòng UBND tỉnh</t>
  </si>
  <si>
    <t>2.9. Văn phòng Tỉnh ủy</t>
  </si>
  <si>
    <t>2.10. Ban quản lý các Khu công nghiệp</t>
  </si>
  <si>
    <t>2.11. Bộ Chỉ huy quân sự tỉnh</t>
  </si>
  <si>
    <t>2.12. Công an tỉnh</t>
  </si>
  <si>
    <t>2.13. Sở Công thương</t>
  </si>
  <si>
    <t>2.14. Sở Khoa học Công nghệ</t>
  </si>
  <si>
    <t>2.15. Sở Kế hoạch &amp; Đầu tư</t>
  </si>
  <si>
    <t>2.16. Sở Lao động Thương binh &amp; Xã hội</t>
  </si>
  <si>
    <t>2.17. Sở Tài chính</t>
  </si>
  <si>
    <t>2.18. Sở Xây dựng</t>
  </si>
  <si>
    <t>3. Theo nhóm dự án</t>
  </si>
  <si>
    <t xml:space="preserve">   3.1. Dự án không phân nhóm</t>
  </si>
  <si>
    <t xml:space="preserve">   3.2. Dự án nhóm A</t>
  </si>
  <si>
    <t xml:space="preserve">   3.3. Dự án nhóm B</t>
  </si>
  <si>
    <t xml:space="preserve">   3.4. Dự án nhóm C</t>
  </si>
  <si>
    <t xml:space="preserve">   3.5. Dự án quan trọng quốc gia</t>
  </si>
  <si>
    <t>4. Theo chủ đầu tư</t>
  </si>
  <si>
    <t xml:space="preserve">   4.1. Dự án đơn vị cấp tỉnh làm chủ đầu tư</t>
  </si>
  <si>
    <t xml:space="preserve">   4.2. Dự án đơn vị cấp huyện làm chủ đầu tư</t>
  </si>
  <si>
    <t xml:space="preserve">   4.3. Dự án đơn vị cấp xã làm chủ đầu tư</t>
  </si>
  <si>
    <t>VỐN ĐẦU TƯ THỰC HIỆN</t>
  </si>
  <si>
    <t>THUỘC NGUỒN VỐN NGÂN SÁCH NHÀ NƯỚC</t>
  </si>
  <si>
    <t>TT</t>
  </si>
  <si>
    <t>Vốn đầu tư thực hiện (ĐVT: triệu đồng)</t>
  </si>
  <si>
    <t>A</t>
  </si>
  <si>
    <t>-</t>
  </si>
  <si>
    <t>Các huyện, thành, thị</t>
  </si>
  <si>
    <t>B</t>
  </si>
  <si>
    <t>Nông, lâm nghiệp Thủy sản</t>
  </si>
  <si>
    <t>Thủy lợi</t>
  </si>
  <si>
    <t>Giáo dục</t>
  </si>
  <si>
    <t>Văn hóa Xã hội</t>
  </si>
  <si>
    <t>Quản lý Nhà nước</t>
  </si>
  <si>
    <t>An ninh Quốc phòng</t>
  </si>
  <si>
    <t>Công cộng</t>
  </si>
  <si>
    <t>DỰ ÁN ĐẦU TƯ THUỘC NGUỒN VỐN NGÂN SÁCH NHÀ NƯỚC</t>
  </si>
  <si>
    <t>Cơ cấu(%)</t>
  </si>
  <si>
    <t>Phân theo công trình</t>
  </si>
  <si>
    <t>Dự án quan trọng Quốc gia</t>
  </si>
  <si>
    <t>Dự án nhóm A</t>
  </si>
  <si>
    <t>Dự án nhóm B</t>
  </si>
  <si>
    <t>Dự án nhóm C</t>
  </si>
  <si>
    <t>Phân theo nguồn vốn</t>
  </si>
  <si>
    <t>Dự án sử dụng vốn NSNN</t>
  </si>
  <si>
    <t>Dự án sử dụng vốn vay</t>
  </si>
  <si>
    <t>Vốn tín dụng ưu đãi của nhà nước</t>
  </si>
  <si>
    <t>Vốn tín dụng thương mại</t>
  </si>
  <si>
    <t>Nguồn vốn khác</t>
  </si>
  <si>
    <t>Dự án sử dụng vốn đầu tư của DNNN</t>
  </si>
  <si>
    <t>IV</t>
  </si>
  <si>
    <t>Dự án sử dụng vốn khác( vốn đóng góp tự nguỵên của các tổ chức và nhân dân)</t>
  </si>
  <si>
    <t>CHỈ TIÊU</t>
  </si>
  <si>
    <t>Sơ bộ  năm 2013</t>
  </si>
  <si>
    <t>(Tỷ đồng)</t>
  </si>
  <si>
    <t>Có cấu (%)      </t>
  </si>
  <si>
    <t>TỔNG SỐ</t>
  </si>
  <si>
    <t>A. THEO CẤP QUẢN LÝ</t>
  </si>
  <si>
    <t>1. Trung ương quản lý</t>
  </si>
  <si>
    <t>2. Địa phương quản lý</t>
  </si>
  <si>
    <t>3. Khu vực có vốn đầu tư NN</t>
  </si>
  <si>
    <t>B. THEO KHOẢN MỤC ĐẦU TƯ</t>
  </si>
  <si>
    <t>1. Đầu tư xây dựng cơ bản</t>
  </si>
  <si>
    <t>Tr. đó: Xây lắp</t>
  </si>
  <si>
    <t>            Thiết bị</t>
  </si>
  <si>
    <t>2. Đầu tư không qua XDCB</t>
  </si>
  <si>
    <t>C. THEO NGUỒN VỐN</t>
  </si>
  <si>
    <t>1. Vốn khu vực kinh tế nhà nước</t>
  </si>
  <si>
    <t> - Vốn ngân sách nhà nước</t>
  </si>
  <si>
    <t> - Vốn vay</t>
  </si>
  <si>
    <t> - Vốn tự có của DNNN</t>
  </si>
  <si>
    <t> - Vốn khác</t>
  </si>
  <si>
    <t>2. Vốn ngoài nhà nước</t>
  </si>
  <si>
    <t> - Vốn doanh nghiệp ngoài NN</t>
  </si>
  <si>
    <t> - Vốn dân cư</t>
  </si>
  <si>
    <t>D. Phân Theo nhóm ngành kinh tế</t>
  </si>
  <si>
    <t>1. Nông, lâm nghiệp, thủy sản</t>
  </si>
  <si>
    <t>2. Công nghiệp, xây dựng</t>
  </si>
  <si>
    <t>3. Dịch vụ</t>
  </si>
  <si>
    <t>VỐN VÀ CƠ CẤU VỐN ĐẦU TƯ PT TRÊN ĐỊA BÀN NĂM 2013 - GIÁ THỰC TÊ</t>
  </si>
  <si>
    <t>(Nguồn Sở tài chính, Sở Kế hoạch &amp; Đầu tư)</t>
  </si>
  <si>
    <t>A. Theo cấp quản lý</t>
  </si>
  <si>
    <t>B. Theo khoản mục đầu tư</t>
  </si>
  <si>
    <t>C. Theo nguồn vốn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</si>
</sst>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\ ###\ ##0"/>
    <numFmt numFmtId="173" formatCode="_(* #,##0_);_(* \(#,##0\);_(* &quot;-&quot;??_);_(@_)"/>
    <numFmt numFmtId="174" formatCode="#,##0.000"/>
    <numFmt numFmtId="175" formatCode="#,##0.0"/>
    <numFmt numFmtId="176" formatCode="_(* #,##0.0_);_(* \(#,##0.0\);_(* &quot;-&quot;??_);_(@_)"/>
    <numFmt numFmtId="177" formatCode="_(* #,##0.000_);_(* \(#,##0.000\);_(* &quot;-&quot;??_);_(@_)"/>
    <numFmt numFmtId="178" formatCode="#\ ##0"/>
    <numFmt numFmtId="179" formatCode="0.0"/>
    <numFmt numFmtId="180" formatCode="_(* #.;_(* \(#.;_(* &quot;-&quot;??_);_(@_ⴆ"/>
    <numFmt numFmtId="181" formatCode="#\ ###\ ###"/>
    <numFmt numFmtId="182" formatCode="#\ ##0\ 000"/>
    <numFmt numFmtId="183" formatCode="_-* #,##0\ &quot;₫&quot;_-;\-* #,##0\ &quot;₫&quot;_-;_-* &quot;-&quot;??\ &quot;₫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3"/>
      <color indexed="10"/>
      <name val="Times New Roman"/>
      <family val="1"/>
    </font>
    <font>
      <i/>
      <sz val="13"/>
      <name val="Times New Roman"/>
      <family val="1"/>
    </font>
    <font>
      <b/>
      <sz val="13.5"/>
      <name val="Times New Roman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1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hair"/>
      <bottom style="hair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vertical="center" wrapText="1"/>
    </xf>
    <xf numFmtId="174" fontId="1" fillId="33" borderId="13" xfId="0" applyNumberFormat="1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vertical="center" wrapText="1"/>
    </xf>
    <xf numFmtId="174" fontId="1" fillId="33" borderId="16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74" fontId="0" fillId="0" borderId="13" xfId="0" applyNumberFormat="1" applyFont="1" applyFill="1" applyBorder="1" applyAlignment="1">
      <alignment vertical="center" wrapText="1"/>
    </xf>
    <xf numFmtId="175" fontId="0" fillId="0" borderId="13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74" fontId="0" fillId="33" borderId="14" xfId="0" applyNumberFormat="1" applyFont="1" applyFill="1" applyBorder="1" applyAlignment="1">
      <alignment vertical="center" wrapText="1"/>
    </xf>
    <xf numFmtId="174" fontId="12" fillId="0" borderId="13" xfId="0" applyNumberFormat="1" applyFont="1" applyBorder="1" applyAlignment="1">
      <alignment vertical="center" wrapText="1"/>
    </xf>
    <xf numFmtId="174" fontId="12" fillId="0" borderId="16" xfId="0" applyNumberFormat="1" applyFont="1" applyBorder="1" applyAlignment="1">
      <alignment vertical="center" wrapText="1"/>
    </xf>
    <xf numFmtId="174" fontId="0" fillId="0" borderId="16" xfId="0" applyNumberFormat="1" applyFont="1" applyFill="1" applyBorder="1" applyAlignment="1">
      <alignment vertical="center" wrapText="1"/>
    </xf>
    <xf numFmtId="174" fontId="0" fillId="33" borderId="14" xfId="42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vertical="center" wrapText="1"/>
    </xf>
    <xf numFmtId="174" fontId="12" fillId="0" borderId="16" xfId="0" applyNumberFormat="1" applyFont="1" applyBorder="1" applyAlignment="1">
      <alignment vertical="center"/>
    </xf>
    <xf numFmtId="174" fontId="1" fillId="33" borderId="14" xfId="42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4" fontId="10" fillId="0" borderId="16" xfId="0" applyNumberFormat="1" applyFont="1" applyBorder="1" applyAlignment="1">
      <alignment vertical="center"/>
    </xf>
    <xf numFmtId="174" fontId="14" fillId="0" borderId="16" xfId="0" applyNumberFormat="1" applyFont="1" applyFill="1" applyBorder="1" applyAlignment="1">
      <alignment vertical="center" wrapText="1"/>
    </xf>
    <xf numFmtId="174" fontId="14" fillId="33" borderId="16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74" fontId="10" fillId="0" borderId="16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174" fontId="12" fillId="0" borderId="16" xfId="0" applyNumberFormat="1" applyFont="1" applyBorder="1" applyAlignment="1">
      <alignment vertical="center"/>
    </xf>
    <xf numFmtId="4" fontId="0" fillId="0" borderId="15" xfId="0" applyNumberFormat="1" applyFont="1" applyFill="1" applyBorder="1" applyAlignment="1">
      <alignment vertical="center" wrapText="1"/>
    </xf>
    <xf numFmtId="174" fontId="0" fillId="33" borderId="13" xfId="0" applyNumberFormat="1" applyFont="1" applyFill="1" applyBorder="1" applyAlignment="1">
      <alignment vertical="center"/>
    </xf>
    <xf numFmtId="174" fontId="0" fillId="33" borderId="16" xfId="0" applyNumberFormat="1" applyFont="1" applyFill="1" applyBorder="1" applyAlignment="1">
      <alignment vertical="center"/>
    </xf>
    <xf numFmtId="174" fontId="2" fillId="33" borderId="16" xfId="0" applyNumberFormat="1" applyFont="1" applyFill="1" applyBorder="1" applyAlignment="1">
      <alignment vertical="center"/>
    </xf>
    <xf numFmtId="4" fontId="0" fillId="33" borderId="14" xfId="0" applyNumberFormat="1" applyFont="1" applyFill="1" applyBorder="1" applyAlignment="1">
      <alignment horizontal="center" vertical="center" wrapText="1"/>
    </xf>
    <xf numFmtId="174" fontId="6" fillId="0" borderId="13" xfId="0" applyNumberFormat="1" applyFont="1" applyBorder="1" applyAlignment="1">
      <alignment vertical="center"/>
    </xf>
    <xf numFmtId="174" fontId="6" fillId="0" borderId="16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1" xfId="0" applyFont="1" applyBorder="1" applyAlignment="1">
      <alignment/>
    </xf>
    <xf numFmtId="0" fontId="17" fillId="0" borderId="12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15" xfId="0" applyFont="1" applyBorder="1" applyAlignment="1">
      <alignment/>
    </xf>
    <xf numFmtId="16" fontId="7" fillId="0" borderId="22" xfId="0" applyNumberFormat="1" applyFont="1" applyBorder="1" applyAlignment="1">
      <alignment horizontal="left"/>
    </xf>
    <xf numFmtId="0" fontId="17" fillId="0" borderId="23" xfId="0" applyFont="1" applyBorder="1" applyAlignment="1">
      <alignment/>
    </xf>
    <xf numFmtId="0" fontId="17" fillId="0" borderId="13" xfId="0" applyFont="1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4" fillId="0" borderId="0" xfId="42" applyNumberFormat="1" applyFont="1" applyAlignment="1">
      <alignment/>
    </xf>
    <xf numFmtId="43" fontId="4" fillId="0" borderId="0" xfId="42" applyNumberFormat="1" applyFont="1" applyAlignment="1">
      <alignment/>
    </xf>
    <xf numFmtId="173" fontId="3" fillId="0" borderId="10" xfId="42" applyNumberFormat="1" applyFont="1" applyBorder="1" applyAlignment="1">
      <alignment horizontal="center" vertical="center" wrapText="1"/>
    </xf>
    <xf numFmtId="43" fontId="3" fillId="0" borderId="10" xfId="42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73" fontId="3" fillId="0" borderId="12" xfId="42" applyNumberFormat="1" applyFont="1" applyBorder="1" applyAlignment="1">
      <alignment/>
    </xf>
    <xf numFmtId="43" fontId="3" fillId="0" borderId="12" xfId="42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73" fontId="3" fillId="0" borderId="13" xfId="42" applyNumberFormat="1" applyFont="1" applyBorder="1" applyAlignment="1">
      <alignment/>
    </xf>
    <xf numFmtId="43" fontId="3" fillId="0" borderId="13" xfId="42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173" fontId="18" fillId="0" borderId="13" xfId="42" applyNumberFormat="1" applyFont="1" applyBorder="1" applyAlignment="1">
      <alignment/>
    </xf>
    <xf numFmtId="43" fontId="4" fillId="0" borderId="13" xfId="42" applyNumberFormat="1" applyFont="1" applyBorder="1" applyAlignment="1">
      <alignment/>
    </xf>
    <xf numFmtId="0" fontId="1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43" fontId="19" fillId="0" borderId="13" xfId="42" applyNumberFormat="1" applyFont="1" applyBorder="1" applyAlignment="1">
      <alignment/>
    </xf>
    <xf numFmtId="16" fontId="9" fillId="0" borderId="13" xfId="0" applyNumberFormat="1" applyFont="1" applyBorder="1" applyAlignment="1">
      <alignment horizontal="left"/>
    </xf>
    <xf numFmtId="173" fontId="4" fillId="0" borderId="13" xfId="42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173" fontId="4" fillId="0" borderId="14" xfId="42" applyNumberFormat="1" applyFont="1" applyBorder="1" applyAlignment="1">
      <alignment/>
    </xf>
    <xf numFmtId="43" fontId="4" fillId="0" borderId="14" xfId="42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left" wrapText="1"/>
    </xf>
    <xf numFmtId="3" fontId="0" fillId="0" borderId="27" xfId="0" applyNumberFormat="1" applyBorder="1" applyAlignment="1">
      <alignment horizontal="right" wrapText="1"/>
    </xf>
    <xf numFmtId="3" fontId="1" fillId="0" borderId="27" xfId="0" applyNumberFormat="1" applyFont="1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0" fillId="0" borderId="27" xfId="0" applyBorder="1" applyAlignment="1">
      <alignment wrapText="1"/>
    </xf>
    <xf numFmtId="0" fontId="1" fillId="0" borderId="27" xfId="0" applyFont="1" applyBorder="1" applyAlignment="1">
      <alignment wrapText="1"/>
    </xf>
    <xf numFmtId="0" fontId="2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4" fontId="1" fillId="33" borderId="29" xfId="0" applyNumberFormat="1" applyFont="1" applyFill="1" applyBorder="1" applyAlignment="1">
      <alignment horizontal="center" vertical="center" wrapText="1"/>
    </xf>
    <xf numFmtId="4" fontId="1" fillId="33" borderId="3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23" xfId="0" applyFont="1" applyBorder="1" applyAlignment="1" quotePrefix="1">
      <alignment horizontal="left" vertical="center" wrapText="1"/>
    </xf>
    <xf numFmtId="0" fontId="12" fillId="0" borderId="28" xfId="0" applyFont="1" applyBorder="1" applyAlignment="1" quotePrefix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wrapText="1"/>
    </xf>
    <xf numFmtId="0" fontId="1" fillId="0" borderId="27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F15" sqref="F15"/>
    </sheetView>
  </sheetViews>
  <sheetFormatPr defaultColWidth="9.00390625" defaultRowHeight="15.75"/>
  <cols>
    <col min="2" max="2" width="35.00390625" style="0" customWidth="1"/>
    <col min="3" max="3" width="26.125" style="0" customWidth="1"/>
  </cols>
  <sheetData>
    <row r="1" spans="1:4" ht="30">
      <c r="A1" s="28"/>
      <c r="B1" s="28" t="s">
        <v>54</v>
      </c>
      <c r="C1" s="28"/>
      <c r="D1" s="28"/>
    </row>
    <row r="2" spans="1:4" ht="15.75">
      <c r="A2" s="61"/>
      <c r="B2" s="120" t="s">
        <v>55</v>
      </c>
      <c r="C2" s="120"/>
      <c r="D2" s="61"/>
    </row>
    <row r="4" spans="2:3" ht="15.75">
      <c r="B4" s="62" t="s">
        <v>0</v>
      </c>
      <c r="C4" s="63" t="s">
        <v>56</v>
      </c>
    </row>
    <row r="5" spans="2:3" ht="15.75">
      <c r="B5" s="64" t="s">
        <v>57</v>
      </c>
      <c r="C5" s="65">
        <v>409</v>
      </c>
    </row>
    <row r="6" spans="2:3" ht="15.75">
      <c r="B6" s="66" t="s">
        <v>58</v>
      </c>
      <c r="C6" s="67">
        <v>72</v>
      </c>
    </row>
    <row r="7" spans="2:3" ht="15.75">
      <c r="B7" s="66" t="s">
        <v>59</v>
      </c>
      <c r="C7" s="67">
        <v>18</v>
      </c>
    </row>
    <row r="8" spans="2:3" ht="15.75">
      <c r="B8" s="66" t="s">
        <v>60</v>
      </c>
      <c r="C8" s="67">
        <v>35</v>
      </c>
    </row>
    <row r="9" spans="2:3" ht="15.75">
      <c r="B9" s="66" t="s">
        <v>61</v>
      </c>
      <c r="C9" s="67">
        <v>25</v>
      </c>
    </row>
    <row r="10" spans="2:3" ht="15.75">
      <c r="B10" s="66" t="s">
        <v>62</v>
      </c>
      <c r="C10" s="67">
        <v>17</v>
      </c>
    </row>
    <row r="11" spans="2:3" ht="15.75">
      <c r="B11" s="68" t="s">
        <v>63</v>
      </c>
      <c r="C11" s="67">
        <v>28</v>
      </c>
    </row>
    <row r="12" spans="2:3" ht="15.75">
      <c r="B12" s="66" t="s">
        <v>64</v>
      </c>
      <c r="C12" s="67">
        <v>23</v>
      </c>
    </row>
    <row r="13" spans="2:3" ht="15.75">
      <c r="B13" s="66" t="s">
        <v>65</v>
      </c>
      <c r="C13" s="67">
        <v>29</v>
      </c>
    </row>
    <row r="14" spans="2:3" ht="15.75">
      <c r="B14" s="66" t="s">
        <v>66</v>
      </c>
      <c r="C14" s="67">
        <v>23</v>
      </c>
    </row>
    <row r="15" spans="2:3" ht="15.75">
      <c r="B15" s="66" t="s">
        <v>67</v>
      </c>
      <c r="C15" s="67">
        <v>35</v>
      </c>
    </row>
    <row r="16" spans="2:3" ht="15.75">
      <c r="B16" s="66" t="s">
        <v>68</v>
      </c>
      <c r="C16" s="67">
        <v>36</v>
      </c>
    </row>
    <row r="17" spans="2:3" ht="15.75">
      <c r="B17" s="66" t="s">
        <v>69</v>
      </c>
      <c r="C17" s="67">
        <v>24</v>
      </c>
    </row>
    <row r="18" spans="2:3" ht="15.75">
      <c r="B18" s="66" t="s">
        <v>70</v>
      </c>
      <c r="C18" s="67">
        <v>44</v>
      </c>
    </row>
    <row r="19" spans="2:3" ht="15.75">
      <c r="B19" s="69" t="s">
        <v>71</v>
      </c>
      <c r="C19" s="70">
        <v>409</v>
      </c>
    </row>
    <row r="20" spans="2:3" ht="15.75">
      <c r="B20" s="71" t="s">
        <v>72</v>
      </c>
      <c r="C20" s="72">
        <v>85</v>
      </c>
    </row>
    <row r="21" spans="2:3" ht="15.75">
      <c r="B21" s="71" t="s">
        <v>73</v>
      </c>
      <c r="C21" s="72">
        <v>107</v>
      </c>
    </row>
    <row r="22" spans="2:3" ht="15.75">
      <c r="B22" s="71" t="s">
        <v>74</v>
      </c>
      <c r="C22" s="72">
        <v>7</v>
      </c>
    </row>
    <row r="23" spans="2:3" ht="15.75">
      <c r="B23" s="71" t="s">
        <v>75</v>
      </c>
      <c r="C23" s="72">
        <v>43</v>
      </c>
    </row>
    <row r="24" spans="2:3" ht="15.75">
      <c r="B24" s="71" t="s">
        <v>76</v>
      </c>
      <c r="C24" s="72">
        <v>16</v>
      </c>
    </row>
    <row r="25" spans="2:3" ht="15.75">
      <c r="B25" s="71" t="s">
        <v>77</v>
      </c>
      <c r="C25" s="72">
        <v>2</v>
      </c>
    </row>
    <row r="26" spans="2:3" ht="15.75">
      <c r="B26" s="71" t="s">
        <v>78</v>
      </c>
      <c r="C26" s="72">
        <v>10</v>
      </c>
    </row>
    <row r="27" spans="2:3" ht="15.75">
      <c r="B27" s="71" t="s">
        <v>79</v>
      </c>
      <c r="C27" s="72">
        <v>72</v>
      </c>
    </row>
    <row r="28" spans="2:3" ht="15.75">
      <c r="B28" s="71" t="s">
        <v>80</v>
      </c>
      <c r="C28" s="72">
        <v>13</v>
      </c>
    </row>
    <row r="29" spans="2:3" ht="15.75">
      <c r="B29" s="71" t="s">
        <v>81</v>
      </c>
      <c r="C29" s="72">
        <v>5</v>
      </c>
    </row>
    <row r="30" spans="2:3" ht="15.75">
      <c r="B30" s="71" t="s">
        <v>82</v>
      </c>
      <c r="C30" s="72">
        <v>4</v>
      </c>
    </row>
    <row r="31" spans="2:3" ht="15.75">
      <c r="B31" s="71" t="s">
        <v>83</v>
      </c>
      <c r="C31" s="72">
        <v>1</v>
      </c>
    </row>
    <row r="32" spans="2:3" ht="15.75">
      <c r="B32" s="71" t="s">
        <v>84</v>
      </c>
      <c r="C32" s="72">
        <v>3</v>
      </c>
    </row>
    <row r="33" spans="2:3" ht="15.75">
      <c r="B33" s="71" t="s">
        <v>85</v>
      </c>
      <c r="C33" s="72">
        <v>3</v>
      </c>
    </row>
    <row r="34" spans="2:3" ht="15.75">
      <c r="B34" s="71" t="s">
        <v>86</v>
      </c>
      <c r="C34" s="72">
        <v>1</v>
      </c>
    </row>
    <row r="35" spans="2:3" ht="15.75">
      <c r="B35" s="71" t="s">
        <v>87</v>
      </c>
      <c r="C35" s="72">
        <v>35</v>
      </c>
    </row>
    <row r="36" spans="2:3" ht="15.75">
      <c r="B36" s="71" t="s">
        <v>88</v>
      </c>
      <c r="C36" s="72">
        <v>1</v>
      </c>
    </row>
    <row r="37" spans="2:3" ht="15.75">
      <c r="B37" s="71" t="s">
        <v>89</v>
      </c>
      <c r="C37" s="72">
        <v>1</v>
      </c>
    </row>
    <row r="38" spans="2:3" ht="15.75">
      <c r="B38" s="69" t="s">
        <v>90</v>
      </c>
      <c r="C38" s="70">
        <v>409</v>
      </c>
    </row>
    <row r="39" spans="2:3" ht="15.75">
      <c r="B39" s="73" t="s">
        <v>91</v>
      </c>
      <c r="C39" s="70"/>
    </row>
    <row r="40" spans="2:3" ht="15.75">
      <c r="B40" s="73" t="s">
        <v>92</v>
      </c>
      <c r="C40" s="72">
        <v>1</v>
      </c>
    </row>
    <row r="41" spans="2:3" ht="15.75">
      <c r="B41" s="73" t="s">
        <v>93</v>
      </c>
      <c r="C41" s="72">
        <v>72</v>
      </c>
    </row>
    <row r="42" spans="2:3" ht="15.75">
      <c r="B42" s="73" t="s">
        <v>94</v>
      </c>
      <c r="C42" s="72">
        <v>336</v>
      </c>
    </row>
    <row r="43" spans="2:3" ht="15.75">
      <c r="B43" s="73" t="s">
        <v>95</v>
      </c>
      <c r="C43" s="70"/>
    </row>
    <row r="44" spans="2:3" ht="15.75">
      <c r="B44" s="69" t="s">
        <v>96</v>
      </c>
      <c r="C44" s="70">
        <v>409</v>
      </c>
    </row>
    <row r="45" spans="2:3" ht="15.75">
      <c r="B45" s="73" t="s">
        <v>97</v>
      </c>
      <c r="C45" s="72">
        <v>171</v>
      </c>
    </row>
    <row r="46" spans="2:3" ht="15.75">
      <c r="B46" s="73" t="s">
        <v>98</v>
      </c>
      <c r="C46" s="72">
        <v>84</v>
      </c>
    </row>
    <row r="47" spans="2:3" ht="15.75">
      <c r="B47" s="74" t="s">
        <v>99</v>
      </c>
      <c r="C47" s="75">
        <v>154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4">
      <selection activeCell="G14" sqref="G14"/>
    </sheetView>
  </sheetViews>
  <sheetFormatPr defaultColWidth="9.00390625" defaultRowHeight="15.75"/>
  <cols>
    <col min="2" max="2" width="44.375" style="0" customWidth="1"/>
    <col min="3" max="3" width="13.75390625" style="0" customWidth="1"/>
    <col min="4" max="4" width="12.875" style="0" customWidth="1"/>
  </cols>
  <sheetData>
    <row r="1" spans="1:4" ht="18.75">
      <c r="A1" s="121" t="s">
        <v>115</v>
      </c>
      <c r="B1" s="121"/>
      <c r="C1" s="121"/>
      <c r="D1" s="121"/>
    </row>
    <row r="2" spans="1:4" ht="18.75">
      <c r="A2" s="121" t="s">
        <v>39</v>
      </c>
      <c r="B2" s="121"/>
      <c r="C2" s="121"/>
      <c r="D2" s="121"/>
    </row>
    <row r="3" spans="1:4" ht="18.75">
      <c r="A3" s="102"/>
      <c r="B3" s="102"/>
      <c r="C3" s="102"/>
      <c r="D3" s="102"/>
    </row>
    <row r="4" spans="1:4" ht="18.75">
      <c r="A4" s="102"/>
      <c r="B4" s="102"/>
      <c r="C4" s="102"/>
      <c r="D4" s="102"/>
    </row>
    <row r="5" spans="1:4" ht="18.75">
      <c r="A5" s="103"/>
      <c r="B5" s="104" t="s">
        <v>0</v>
      </c>
      <c r="C5" s="104" t="s">
        <v>56</v>
      </c>
      <c r="D5" s="104" t="s">
        <v>116</v>
      </c>
    </row>
    <row r="6" spans="1:4" ht="18.75">
      <c r="A6" s="103"/>
      <c r="B6" s="105" t="s">
        <v>2</v>
      </c>
      <c r="C6" s="106">
        <v>409</v>
      </c>
      <c r="D6" s="106"/>
    </row>
    <row r="7" spans="1:4" ht="38.25" customHeight="1">
      <c r="A7" s="103" t="s">
        <v>22</v>
      </c>
      <c r="B7" s="105" t="s">
        <v>117</v>
      </c>
      <c r="C7" s="106">
        <v>409</v>
      </c>
      <c r="D7" s="106">
        <v>100</v>
      </c>
    </row>
    <row r="8" spans="1:4" ht="41.25" customHeight="1">
      <c r="A8" s="103">
        <v>1</v>
      </c>
      <c r="B8" s="107" t="s">
        <v>118</v>
      </c>
      <c r="C8" s="108"/>
      <c r="D8" s="108"/>
    </row>
    <row r="9" spans="1:4" ht="18.75">
      <c r="A9" s="103">
        <v>2</v>
      </c>
      <c r="B9" s="107" t="s">
        <v>119</v>
      </c>
      <c r="C9" s="108">
        <v>1</v>
      </c>
      <c r="D9" s="108">
        <v>0.24</v>
      </c>
    </row>
    <row r="10" spans="1:4" ht="18.75">
      <c r="A10" s="103">
        <v>3</v>
      </c>
      <c r="B10" s="107" t="s">
        <v>120</v>
      </c>
      <c r="C10" s="108">
        <v>72</v>
      </c>
      <c r="D10" s="108">
        <v>17.6</v>
      </c>
    </row>
    <row r="11" spans="1:4" ht="18.75">
      <c r="A11" s="103">
        <v>4</v>
      </c>
      <c r="B11" s="107" t="s">
        <v>121</v>
      </c>
      <c r="C11" s="108">
        <v>336</v>
      </c>
      <c r="D11" s="108">
        <v>82.15</v>
      </c>
    </row>
    <row r="12" spans="1:4" ht="18.75">
      <c r="A12" s="103" t="s">
        <v>23</v>
      </c>
      <c r="B12" s="105" t="s">
        <v>122</v>
      </c>
      <c r="C12" s="106">
        <v>409</v>
      </c>
      <c r="D12" s="106">
        <v>100</v>
      </c>
    </row>
    <row r="13" spans="1:4" ht="19.5">
      <c r="A13" s="103">
        <v>1</v>
      </c>
      <c r="B13" s="109" t="s">
        <v>123</v>
      </c>
      <c r="C13" s="106">
        <v>399</v>
      </c>
      <c r="D13" s="106">
        <v>97.56</v>
      </c>
    </row>
    <row r="14" spans="1:4" ht="30.75" customHeight="1">
      <c r="A14" s="103">
        <v>2</v>
      </c>
      <c r="B14" s="109" t="s">
        <v>124</v>
      </c>
      <c r="C14" s="106">
        <v>10</v>
      </c>
      <c r="D14" s="106">
        <v>2.44</v>
      </c>
    </row>
    <row r="15" spans="1:4" ht="25.5" customHeight="1">
      <c r="A15" s="103">
        <v>2.1</v>
      </c>
      <c r="B15" s="107" t="s">
        <v>125</v>
      </c>
      <c r="C15" s="108">
        <v>10</v>
      </c>
      <c r="D15" s="108"/>
    </row>
    <row r="16" spans="1:4" ht="51.75" customHeight="1">
      <c r="A16" s="103">
        <v>2.2</v>
      </c>
      <c r="B16" s="107" t="s">
        <v>126</v>
      </c>
      <c r="C16" s="108"/>
      <c r="D16" s="108"/>
    </row>
    <row r="17" spans="1:4" ht="27" customHeight="1">
      <c r="A17" s="103"/>
      <c r="B17" s="107" t="s">
        <v>127</v>
      </c>
      <c r="C17" s="108"/>
      <c r="D17" s="108"/>
    </row>
    <row r="18" spans="1:4" ht="49.5" customHeight="1">
      <c r="A18" s="103" t="s">
        <v>36</v>
      </c>
      <c r="B18" s="109" t="s">
        <v>128</v>
      </c>
      <c r="C18" s="108"/>
      <c r="D18" s="108"/>
    </row>
    <row r="19" spans="1:4" ht="44.25" customHeight="1">
      <c r="A19" s="103" t="s">
        <v>129</v>
      </c>
      <c r="B19" s="109" t="s">
        <v>130</v>
      </c>
      <c r="C19" s="108"/>
      <c r="D19" s="108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A16" sqref="A16"/>
    </sheetView>
  </sheetViews>
  <sheetFormatPr defaultColWidth="9.00390625" defaultRowHeight="15.75"/>
  <cols>
    <col min="1" max="1" width="45.25390625" style="0" customWidth="1"/>
    <col min="2" max="2" width="23.625" style="0" customWidth="1"/>
    <col min="3" max="3" width="16.375" style="0" customWidth="1"/>
  </cols>
  <sheetData>
    <row r="2" ht="17.25">
      <c r="A2" s="119" t="s">
        <v>158</v>
      </c>
    </row>
    <row r="4" spans="1:3" ht="15.75">
      <c r="A4" s="122" t="s">
        <v>131</v>
      </c>
      <c r="B4" s="110" t="s">
        <v>132</v>
      </c>
      <c r="C4" s="122" t="s">
        <v>134</v>
      </c>
    </row>
    <row r="5" spans="1:3" ht="15.75">
      <c r="A5" s="123"/>
      <c r="B5" s="111" t="s">
        <v>133</v>
      </c>
      <c r="C5" s="123"/>
    </row>
    <row r="6" spans="1:3" ht="18" customHeight="1">
      <c r="A6" s="159" t="s">
        <v>135</v>
      </c>
      <c r="B6" s="114">
        <v>13149</v>
      </c>
      <c r="C6" s="116">
        <v>100</v>
      </c>
    </row>
    <row r="7" spans="1:3" ht="18" customHeight="1">
      <c r="A7" s="118" t="s">
        <v>160</v>
      </c>
      <c r="B7" s="117"/>
      <c r="C7" s="117"/>
    </row>
    <row r="8" spans="1:3" ht="18" customHeight="1">
      <c r="A8" s="117" t="s">
        <v>137</v>
      </c>
      <c r="B8" s="113">
        <v>2114</v>
      </c>
      <c r="C8" s="115">
        <v>16.08</v>
      </c>
    </row>
    <row r="9" spans="1:3" ht="18" customHeight="1">
      <c r="A9" s="117" t="s">
        <v>138</v>
      </c>
      <c r="B9" s="113">
        <v>10212</v>
      </c>
      <c r="C9" s="115">
        <v>77.67</v>
      </c>
    </row>
    <row r="10" spans="1:3" ht="18" customHeight="1">
      <c r="A10" s="117" t="s">
        <v>139</v>
      </c>
      <c r="B10" s="115">
        <v>823</v>
      </c>
      <c r="C10" s="115">
        <v>6.26</v>
      </c>
    </row>
    <row r="11" spans="1:3" ht="18" customHeight="1">
      <c r="A11" s="118" t="s">
        <v>161</v>
      </c>
      <c r="B11" s="115"/>
      <c r="C11" s="115"/>
    </row>
    <row r="12" spans="1:3" ht="18" customHeight="1">
      <c r="A12" s="117" t="s">
        <v>141</v>
      </c>
      <c r="B12" s="113">
        <v>11038</v>
      </c>
      <c r="C12" s="115">
        <v>83.95</v>
      </c>
    </row>
    <row r="13" spans="1:3" ht="18" customHeight="1">
      <c r="A13" s="117" t="s">
        <v>142</v>
      </c>
      <c r="B13" s="113">
        <v>8953</v>
      </c>
      <c r="C13" s="115">
        <v>81.11</v>
      </c>
    </row>
    <row r="14" spans="1:3" ht="18" customHeight="1">
      <c r="A14" s="117" t="s">
        <v>143</v>
      </c>
      <c r="B14" s="113">
        <v>1593</v>
      </c>
      <c r="C14" s="115">
        <v>14.43</v>
      </c>
    </row>
    <row r="15" spans="1:3" ht="18" customHeight="1">
      <c r="A15" s="117" t="s">
        <v>144</v>
      </c>
      <c r="B15" s="113">
        <v>2110</v>
      </c>
      <c r="C15" s="115">
        <v>16.05</v>
      </c>
    </row>
    <row r="16" spans="1:3" ht="18" customHeight="1">
      <c r="A16" s="118" t="s">
        <v>162</v>
      </c>
      <c r="B16" s="115"/>
      <c r="C16" s="115"/>
    </row>
    <row r="17" spans="1:3" ht="18" customHeight="1">
      <c r="A17" s="117" t="s">
        <v>146</v>
      </c>
      <c r="B17" s="113">
        <v>6404</v>
      </c>
      <c r="C17" s="115">
        <v>48.71</v>
      </c>
    </row>
    <row r="18" spans="1:3" ht="18" customHeight="1">
      <c r="A18" s="117" t="s">
        <v>147</v>
      </c>
      <c r="B18" s="113">
        <v>4348</v>
      </c>
      <c r="C18" s="115">
        <v>67.9</v>
      </c>
    </row>
    <row r="19" spans="1:3" ht="18" customHeight="1">
      <c r="A19" s="117" t="s">
        <v>148</v>
      </c>
      <c r="B19" s="113">
        <v>1559</v>
      </c>
      <c r="C19" s="115">
        <v>24.34</v>
      </c>
    </row>
    <row r="20" spans="1:3" ht="18" customHeight="1">
      <c r="A20" s="117" t="s">
        <v>149</v>
      </c>
      <c r="B20" s="115">
        <v>198</v>
      </c>
      <c r="C20" s="115">
        <v>3.09</v>
      </c>
    </row>
    <row r="21" spans="1:3" ht="18" customHeight="1">
      <c r="A21" s="117" t="s">
        <v>150</v>
      </c>
      <c r="B21" s="115">
        <v>300</v>
      </c>
      <c r="C21" s="115">
        <v>4.68</v>
      </c>
    </row>
    <row r="22" spans="1:3" ht="18" customHeight="1">
      <c r="A22" s="117" t="s">
        <v>151</v>
      </c>
      <c r="B22" s="113">
        <v>5922</v>
      </c>
      <c r="C22" s="115">
        <v>45.04</v>
      </c>
    </row>
    <row r="23" spans="1:3" ht="18" customHeight="1">
      <c r="A23" s="117" t="s">
        <v>152</v>
      </c>
      <c r="B23" s="113">
        <v>3157</v>
      </c>
      <c r="C23" s="115">
        <v>53.31</v>
      </c>
    </row>
    <row r="24" spans="1:3" ht="18" customHeight="1">
      <c r="A24" s="117" t="s">
        <v>153</v>
      </c>
      <c r="B24" s="113">
        <v>2765</v>
      </c>
      <c r="C24" s="115">
        <v>46.69</v>
      </c>
    </row>
    <row r="25" spans="1:3" ht="18" customHeight="1">
      <c r="A25" s="117" t="s">
        <v>139</v>
      </c>
      <c r="B25" s="115">
        <v>823</v>
      </c>
      <c r="C25" s="115">
        <v>6.26</v>
      </c>
    </row>
    <row r="26" spans="1:3" ht="18" customHeight="1">
      <c r="A26" s="118" t="s">
        <v>154</v>
      </c>
      <c r="B26" s="115"/>
      <c r="C26" s="115"/>
    </row>
    <row r="27" spans="1:3" ht="18" customHeight="1">
      <c r="A27" s="117" t="s">
        <v>155</v>
      </c>
      <c r="B27" s="115">
        <v>189</v>
      </c>
      <c r="C27" s="115">
        <v>1.44</v>
      </c>
    </row>
    <row r="28" spans="1:3" ht="18" customHeight="1">
      <c r="A28" s="117" t="s">
        <v>156</v>
      </c>
      <c r="B28" s="113">
        <v>3864</v>
      </c>
      <c r="C28" s="115">
        <v>29.39</v>
      </c>
    </row>
    <row r="29" spans="1:3" ht="18" customHeight="1">
      <c r="A29" s="117" t="s">
        <v>157</v>
      </c>
      <c r="B29" s="113">
        <v>9095</v>
      </c>
      <c r="C29" s="115">
        <v>69.17</v>
      </c>
    </row>
    <row r="30" ht="15.75">
      <c r="A30" s="158" t="s">
        <v>159</v>
      </c>
    </row>
  </sheetData>
  <sheetProtection/>
  <mergeCells count="2">
    <mergeCell ref="A4:A5"/>
    <mergeCell ref="C4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36" sqref="B36"/>
    </sheetView>
  </sheetViews>
  <sheetFormatPr defaultColWidth="9.00390625" defaultRowHeight="15.75"/>
  <cols>
    <col min="1" max="1" width="6.625" style="21" customWidth="1"/>
    <col min="2" max="2" width="35.375" style="20" customWidth="1"/>
    <col min="3" max="3" width="19.50390625" style="20" customWidth="1"/>
    <col min="4" max="4" width="17.375" style="21" customWidth="1"/>
    <col min="5" max="16384" width="9.00390625" style="20" customWidth="1"/>
  </cols>
  <sheetData>
    <row r="1" spans="1:4" ht="31.5" customHeight="1">
      <c r="A1" s="124" t="s">
        <v>100</v>
      </c>
      <c r="B1" s="124"/>
      <c r="C1" s="124"/>
      <c r="D1" s="124"/>
    </row>
    <row r="2" spans="1:4" ht="27" customHeight="1">
      <c r="A2" s="124" t="s">
        <v>101</v>
      </c>
      <c r="B2" s="124"/>
      <c r="C2" s="124"/>
      <c r="D2" s="124"/>
    </row>
    <row r="3" spans="1:4" ht="16.5">
      <c r="A3" s="124" t="s">
        <v>39</v>
      </c>
      <c r="B3" s="124"/>
      <c r="C3" s="124"/>
      <c r="D3" s="124"/>
    </row>
    <row r="4" spans="1:4" ht="21.75" customHeight="1">
      <c r="A4" s="76"/>
      <c r="B4" s="77"/>
      <c r="C4" s="78"/>
      <c r="D4" s="79"/>
    </row>
    <row r="5" spans="1:4" ht="39" customHeight="1">
      <c r="A5" s="2" t="s">
        <v>102</v>
      </c>
      <c r="B5" s="2" t="s">
        <v>0</v>
      </c>
      <c r="C5" s="80" t="s">
        <v>103</v>
      </c>
      <c r="D5" s="81" t="s">
        <v>1</v>
      </c>
    </row>
    <row r="6" spans="1:4" ht="18" customHeight="1">
      <c r="A6" s="82"/>
      <c r="B6" s="82" t="s">
        <v>2</v>
      </c>
      <c r="C6" s="83">
        <v>1555800.8662299998</v>
      </c>
      <c r="D6" s="84">
        <v>100</v>
      </c>
    </row>
    <row r="7" spans="1:4" s="22" customFormat="1" ht="18" customHeight="1">
      <c r="A7" s="85" t="s">
        <v>104</v>
      </c>
      <c r="B7" s="86" t="s">
        <v>7</v>
      </c>
      <c r="C7" s="87">
        <v>1555800.8662299998</v>
      </c>
      <c r="D7" s="88">
        <v>100</v>
      </c>
    </row>
    <row r="8" spans="1:4" s="22" customFormat="1" ht="18" customHeight="1">
      <c r="A8" s="89" t="s">
        <v>105</v>
      </c>
      <c r="B8" s="90" t="s">
        <v>3</v>
      </c>
      <c r="C8" s="91">
        <v>904168.60223</v>
      </c>
      <c r="D8" s="92">
        <v>58.11595955856303</v>
      </c>
    </row>
    <row r="9" spans="1:4" ht="22.5" customHeight="1">
      <c r="A9" s="89" t="s">
        <v>105</v>
      </c>
      <c r="B9" s="90" t="s">
        <v>106</v>
      </c>
      <c r="C9" s="91">
        <v>651632.264</v>
      </c>
      <c r="D9" s="92">
        <v>41.88404044143698</v>
      </c>
    </row>
    <row r="10" spans="1:4" ht="22.5" customHeight="1">
      <c r="A10" s="93"/>
      <c r="B10" s="94" t="s">
        <v>20</v>
      </c>
      <c r="C10" s="95">
        <v>65687.44</v>
      </c>
      <c r="D10" s="95"/>
    </row>
    <row r="11" spans="1:4" ht="22.5" customHeight="1">
      <c r="A11" s="93"/>
      <c r="B11" s="94" t="s">
        <v>13</v>
      </c>
      <c r="C11" s="95">
        <v>16301.16</v>
      </c>
      <c r="D11" s="95"/>
    </row>
    <row r="12" spans="1:4" ht="22.5" customHeight="1">
      <c r="A12" s="93"/>
      <c r="B12" s="94" t="s">
        <v>8</v>
      </c>
      <c r="C12" s="95">
        <v>23700</v>
      </c>
      <c r="D12" s="95"/>
    </row>
    <row r="13" spans="1:4" ht="22.5" customHeight="1">
      <c r="A13" s="93"/>
      <c r="B13" s="94" t="s">
        <v>17</v>
      </c>
      <c r="C13" s="95">
        <v>10758.328</v>
      </c>
      <c r="D13" s="95"/>
    </row>
    <row r="14" spans="1:4" ht="22.5" customHeight="1">
      <c r="A14" s="93"/>
      <c r="B14" s="94" t="s">
        <v>15</v>
      </c>
      <c r="C14" s="95">
        <v>41961.28</v>
      </c>
      <c r="D14" s="95"/>
    </row>
    <row r="15" spans="1:4" ht="22.5" customHeight="1">
      <c r="A15" s="93"/>
      <c r="B15" s="96" t="s">
        <v>10</v>
      </c>
      <c r="C15" s="95">
        <v>15340</v>
      </c>
      <c r="D15" s="95"/>
    </row>
    <row r="16" spans="1:4" ht="22.5" customHeight="1">
      <c r="A16" s="93"/>
      <c r="B16" s="94" t="s">
        <v>16</v>
      </c>
      <c r="C16" s="95">
        <v>34175.64</v>
      </c>
      <c r="D16" s="95"/>
    </row>
    <row r="17" spans="1:4" ht="22.5" customHeight="1">
      <c r="A17" s="93"/>
      <c r="B17" s="94" t="s">
        <v>12</v>
      </c>
      <c r="C17" s="95">
        <v>57925.968</v>
      </c>
      <c r="D17" s="95"/>
    </row>
    <row r="18" spans="1:4" ht="22.5" customHeight="1">
      <c r="A18" s="93"/>
      <c r="B18" s="94" t="s">
        <v>14</v>
      </c>
      <c r="C18" s="95">
        <v>65580.928</v>
      </c>
      <c r="D18" s="95"/>
    </row>
    <row r="19" spans="1:4" ht="22.5" customHeight="1">
      <c r="A19" s="93"/>
      <c r="B19" s="94" t="s">
        <v>9</v>
      </c>
      <c r="C19" s="95">
        <v>60628.07</v>
      </c>
      <c r="D19" s="95"/>
    </row>
    <row r="20" spans="1:4" ht="22.5" customHeight="1">
      <c r="A20" s="93"/>
      <c r="B20" s="94" t="s">
        <v>19</v>
      </c>
      <c r="C20" s="95">
        <v>73651.12</v>
      </c>
      <c r="D20" s="95"/>
    </row>
    <row r="21" spans="1:4" ht="22.5" customHeight="1">
      <c r="A21" s="93"/>
      <c r="B21" s="94" t="s">
        <v>18</v>
      </c>
      <c r="C21" s="95">
        <v>23394.33</v>
      </c>
      <c r="D21" s="95"/>
    </row>
    <row r="22" spans="1:4" ht="22.5" customHeight="1">
      <c r="A22" s="93"/>
      <c r="B22" s="94" t="s">
        <v>11</v>
      </c>
      <c r="C22" s="95">
        <v>162528</v>
      </c>
      <c r="D22" s="95"/>
    </row>
    <row r="23" spans="1:4" ht="33.75" customHeight="1">
      <c r="A23" s="85" t="s">
        <v>107</v>
      </c>
      <c r="B23" s="86" t="s">
        <v>5</v>
      </c>
      <c r="C23" s="87">
        <v>1555800.8662299998</v>
      </c>
      <c r="D23" s="88">
        <v>100</v>
      </c>
    </row>
    <row r="24" spans="1:4" ht="22.5" customHeight="1">
      <c r="A24" s="89" t="s">
        <v>105</v>
      </c>
      <c r="B24" s="90" t="s">
        <v>108</v>
      </c>
      <c r="C24" s="97">
        <v>60403.668099999995</v>
      </c>
      <c r="D24" s="92">
        <v>3.8824806831718464</v>
      </c>
    </row>
    <row r="25" spans="1:4" ht="22.5" customHeight="1">
      <c r="A25" s="89" t="s">
        <v>105</v>
      </c>
      <c r="B25" s="90" t="s">
        <v>109</v>
      </c>
      <c r="C25" s="97">
        <v>256845.7758</v>
      </c>
      <c r="D25" s="92">
        <v>16.508910707987067</v>
      </c>
    </row>
    <row r="26" spans="1:4" ht="22.5" customHeight="1">
      <c r="A26" s="89" t="s">
        <v>105</v>
      </c>
      <c r="B26" s="90" t="s">
        <v>4</v>
      </c>
      <c r="C26" s="97">
        <v>20472.811586</v>
      </c>
      <c r="D26" s="92">
        <v>1.3159017988985635</v>
      </c>
    </row>
    <row r="27" spans="1:4" ht="22.5" customHeight="1">
      <c r="A27" s="89" t="s">
        <v>105</v>
      </c>
      <c r="B27" s="90" t="s">
        <v>34</v>
      </c>
      <c r="C27" s="97">
        <v>765340.1795000001</v>
      </c>
      <c r="D27" s="92">
        <v>49.192682438502835</v>
      </c>
    </row>
    <row r="28" spans="1:4" ht="17.25" customHeight="1">
      <c r="A28" s="89" t="s">
        <v>105</v>
      </c>
      <c r="B28" s="90" t="s">
        <v>110</v>
      </c>
      <c r="C28" s="97">
        <v>124585.698944</v>
      </c>
      <c r="D28" s="92">
        <v>8.007817815778361</v>
      </c>
    </row>
    <row r="29" spans="1:4" ht="16.5">
      <c r="A29" s="89" t="s">
        <v>105</v>
      </c>
      <c r="B29" s="90" t="s">
        <v>35</v>
      </c>
      <c r="C29" s="97">
        <v>17767.5357</v>
      </c>
      <c r="D29" s="92">
        <v>1.1420186275544444</v>
      </c>
    </row>
    <row r="30" spans="1:4" ht="16.5">
      <c r="A30" s="89" t="s">
        <v>105</v>
      </c>
      <c r="B30" s="90" t="s">
        <v>111</v>
      </c>
      <c r="C30" s="97">
        <v>216089.614</v>
      </c>
      <c r="D30" s="92">
        <v>13.889284849392459</v>
      </c>
    </row>
    <row r="31" spans="1:4" ht="16.5">
      <c r="A31" s="89" t="s">
        <v>105</v>
      </c>
      <c r="B31" s="90" t="s">
        <v>112</v>
      </c>
      <c r="C31" s="97">
        <v>66102.3959</v>
      </c>
      <c r="D31" s="92">
        <v>4.248769706638526</v>
      </c>
    </row>
    <row r="32" spans="1:4" ht="16.5">
      <c r="A32" s="89" t="s">
        <v>105</v>
      </c>
      <c r="B32" s="90" t="s">
        <v>113</v>
      </c>
      <c r="C32" s="97">
        <v>10300</v>
      </c>
      <c r="D32" s="92">
        <v>0.6620384538645264</v>
      </c>
    </row>
    <row r="33" spans="1:4" ht="16.5">
      <c r="A33" s="89" t="s">
        <v>105</v>
      </c>
      <c r="B33" s="90" t="s">
        <v>114</v>
      </c>
      <c r="C33" s="97">
        <v>7426.206</v>
      </c>
      <c r="D33" s="92">
        <v>0.4773236833319873</v>
      </c>
    </row>
    <row r="34" spans="1:4" ht="16.5">
      <c r="A34" s="98" t="s">
        <v>105</v>
      </c>
      <c r="B34" s="99" t="s">
        <v>40</v>
      </c>
      <c r="C34" s="100">
        <v>10466.98069999949</v>
      </c>
      <c r="D34" s="101">
        <v>0.6727712348793691</v>
      </c>
    </row>
  </sheetData>
  <sheetProtection/>
  <mergeCells count="3">
    <mergeCell ref="A2:D2"/>
    <mergeCell ref="A3:D3"/>
    <mergeCell ref="A1:D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="85" zoomScaleNormal="85" zoomScalePageLayoutView="0" workbookViewId="0" topLeftCell="A1">
      <selection activeCell="I19" sqref="I19"/>
    </sheetView>
  </sheetViews>
  <sheetFormatPr defaultColWidth="9.00390625" defaultRowHeight="15.75"/>
  <cols>
    <col min="1" max="1" width="3.875" style="1" customWidth="1"/>
    <col min="2" max="2" width="40.625" style="1" customWidth="1"/>
    <col min="3" max="3" width="15.25390625" style="1" customWidth="1"/>
    <col min="4" max="4" width="15.00390625" style="1" customWidth="1"/>
    <col min="5" max="5" width="9.00390625" style="1" customWidth="1"/>
    <col min="6" max="6" width="9.875" style="1" customWidth="1"/>
    <col min="7" max="7" width="9.00390625" style="1" customWidth="1"/>
    <col min="8" max="8" width="9.00390625" style="27" customWidth="1"/>
    <col min="9" max="9" width="32.375" style="27" customWidth="1"/>
    <col min="10" max="11" width="13.375" style="27" customWidth="1"/>
    <col min="12" max="12" width="11.50390625" style="27" customWidth="1"/>
    <col min="13" max="16384" width="9.00390625" style="1" customWidth="1"/>
  </cols>
  <sheetData>
    <row r="1" spans="1:2" ht="20.25" customHeight="1">
      <c r="A1" s="44" t="s">
        <v>21</v>
      </c>
      <c r="B1" s="44"/>
    </row>
    <row r="2" spans="1:13" ht="16.5" customHeight="1">
      <c r="A2" s="127" t="s">
        <v>24</v>
      </c>
      <c r="B2" s="127"/>
      <c r="C2" s="127"/>
      <c r="D2" s="127"/>
      <c r="E2" s="127"/>
      <c r="F2" s="127"/>
      <c r="H2" s="127" t="s">
        <v>24</v>
      </c>
      <c r="I2" s="127"/>
      <c r="J2" s="127"/>
      <c r="K2" s="127"/>
      <c r="L2" s="127"/>
      <c r="M2" s="127"/>
    </row>
    <row r="3" spans="1:13" ht="18" customHeight="1">
      <c r="A3" s="127"/>
      <c r="B3" s="127"/>
      <c r="C3" s="127"/>
      <c r="D3" s="127"/>
      <c r="E3" s="127"/>
      <c r="F3" s="127"/>
      <c r="H3" s="127"/>
      <c r="I3" s="127"/>
      <c r="J3" s="127"/>
      <c r="K3" s="127"/>
      <c r="L3" s="127"/>
      <c r="M3" s="127"/>
    </row>
    <row r="4" spans="1:13" ht="27" customHeight="1">
      <c r="A4" s="128"/>
      <c r="B4" s="128"/>
      <c r="C4" s="128"/>
      <c r="D4" s="128"/>
      <c r="E4" s="128"/>
      <c r="F4" s="128"/>
      <c r="H4" s="128" t="s">
        <v>41</v>
      </c>
      <c r="I4" s="128"/>
      <c r="J4" s="128"/>
      <c r="K4" s="128"/>
      <c r="L4" s="128"/>
      <c r="M4" s="128"/>
    </row>
    <row r="5" spans="1:13" ht="21.75" customHeight="1">
      <c r="A5" s="129" t="s">
        <v>39</v>
      </c>
      <c r="B5" s="129"/>
      <c r="C5" s="129"/>
      <c r="D5" s="129"/>
      <c r="E5" s="129"/>
      <c r="F5" s="129"/>
      <c r="H5" s="129" t="s">
        <v>39</v>
      </c>
      <c r="I5" s="129"/>
      <c r="J5" s="129"/>
      <c r="K5" s="129"/>
      <c r="L5" s="129"/>
      <c r="M5" s="129"/>
    </row>
    <row r="6" spans="1:13" ht="23.25" customHeight="1">
      <c r="A6" s="11"/>
      <c r="B6" s="11"/>
      <c r="C6" s="12"/>
      <c r="D6" s="13"/>
      <c r="E6" s="130" t="s">
        <v>25</v>
      </c>
      <c r="F6" s="130"/>
      <c r="H6" s="28"/>
      <c r="I6" s="28"/>
      <c r="J6" s="29"/>
      <c r="K6" s="30"/>
      <c r="L6" s="130" t="s">
        <v>25</v>
      </c>
      <c r="M6" s="130"/>
    </row>
    <row r="7" spans="1:13" ht="30" customHeight="1">
      <c r="A7" s="131" t="s">
        <v>0</v>
      </c>
      <c r="B7" s="131"/>
      <c r="C7" s="133" t="s">
        <v>26</v>
      </c>
      <c r="D7" s="135" t="s">
        <v>27</v>
      </c>
      <c r="E7" s="135"/>
      <c r="F7" s="136" t="s">
        <v>53</v>
      </c>
      <c r="H7" s="131" t="s">
        <v>0</v>
      </c>
      <c r="I7" s="131"/>
      <c r="J7" s="133" t="s">
        <v>26</v>
      </c>
      <c r="K7" s="151" t="s">
        <v>27</v>
      </c>
      <c r="L7" s="151"/>
      <c r="M7" s="136" t="s">
        <v>6</v>
      </c>
    </row>
    <row r="8" spans="1:13" ht="41.25" customHeight="1">
      <c r="A8" s="132"/>
      <c r="B8" s="132"/>
      <c r="C8" s="134"/>
      <c r="D8" s="3" t="s">
        <v>28</v>
      </c>
      <c r="E8" s="4" t="s">
        <v>29</v>
      </c>
      <c r="F8" s="136"/>
      <c r="G8" s="14"/>
      <c r="H8" s="132"/>
      <c r="I8" s="132"/>
      <c r="J8" s="134"/>
      <c r="K8" s="3" t="s">
        <v>28</v>
      </c>
      <c r="L8" s="4" t="s">
        <v>29</v>
      </c>
      <c r="M8" s="136"/>
    </row>
    <row r="9" spans="1:13" ht="21" customHeight="1">
      <c r="A9" s="137"/>
      <c r="B9" s="138"/>
      <c r="C9" s="5" t="s">
        <v>30</v>
      </c>
      <c r="D9" s="5" t="s">
        <v>31</v>
      </c>
      <c r="E9" s="5" t="s">
        <v>32</v>
      </c>
      <c r="F9" s="54"/>
      <c r="G9" s="14"/>
      <c r="H9" s="152"/>
      <c r="I9" s="152"/>
      <c r="J9" s="5" t="s">
        <v>30</v>
      </c>
      <c r="K9" s="5" t="s">
        <v>31</v>
      </c>
      <c r="L9" s="5" t="s">
        <v>32</v>
      </c>
      <c r="M9" s="9"/>
    </row>
    <row r="10" spans="1:13" s="16" customFormat="1" ht="32.25" customHeight="1">
      <c r="A10" s="139" t="s">
        <v>5</v>
      </c>
      <c r="B10" s="140"/>
      <c r="C10" s="41"/>
      <c r="D10" s="41"/>
      <c r="E10" s="41"/>
      <c r="F10" s="23"/>
      <c r="G10" s="15"/>
      <c r="H10" s="157" t="s">
        <v>5</v>
      </c>
      <c r="I10" s="157"/>
      <c r="J10" s="6"/>
      <c r="K10" s="6"/>
      <c r="L10" s="6"/>
      <c r="M10" s="23"/>
    </row>
    <row r="11" spans="1:13" ht="21.75" customHeight="1">
      <c r="A11" s="125" t="s">
        <v>33</v>
      </c>
      <c r="B11" s="126"/>
      <c r="C11" s="59">
        <f aca="true" t="shared" si="0" ref="C11:C17">+D11+E11</f>
        <v>0</v>
      </c>
      <c r="D11" s="59">
        <v>0</v>
      </c>
      <c r="E11" s="59">
        <v>0</v>
      </c>
      <c r="F11" s="24"/>
      <c r="G11" s="14">
        <v>1</v>
      </c>
      <c r="H11" s="142" t="s">
        <v>42</v>
      </c>
      <c r="I11" s="142"/>
      <c r="J11" s="33">
        <v>21.678</v>
      </c>
      <c r="K11" s="33">
        <v>21.678</v>
      </c>
      <c r="L11" s="23"/>
      <c r="M11" s="24"/>
    </row>
    <row r="12" spans="1:13" ht="72.75" customHeight="1">
      <c r="A12" s="125" t="s">
        <v>4</v>
      </c>
      <c r="B12" s="126"/>
      <c r="C12" s="59">
        <f t="shared" si="0"/>
        <v>0</v>
      </c>
      <c r="D12" s="59">
        <v>0</v>
      </c>
      <c r="E12" s="59">
        <v>0</v>
      </c>
      <c r="F12" s="25"/>
      <c r="G12" s="14">
        <v>2</v>
      </c>
      <c r="H12" s="142" t="s">
        <v>43</v>
      </c>
      <c r="I12" s="142"/>
      <c r="J12" s="33">
        <v>2.47</v>
      </c>
      <c r="K12" s="33">
        <v>2.47</v>
      </c>
      <c r="L12" s="23"/>
      <c r="M12" s="25"/>
    </row>
    <row r="13" spans="1:13" ht="34.5" customHeight="1">
      <c r="A13" s="125" t="s">
        <v>34</v>
      </c>
      <c r="B13" s="126"/>
      <c r="C13" s="59">
        <f t="shared" si="0"/>
        <v>0</v>
      </c>
      <c r="D13" s="59">
        <v>0</v>
      </c>
      <c r="E13" s="59">
        <v>0</v>
      </c>
      <c r="F13" s="26"/>
      <c r="G13" s="14">
        <v>3</v>
      </c>
      <c r="H13" s="155" t="s">
        <v>44</v>
      </c>
      <c r="I13" s="156"/>
      <c r="J13" s="33">
        <v>5.076</v>
      </c>
      <c r="K13" s="33">
        <v>5.076</v>
      </c>
      <c r="L13" s="23"/>
      <c r="M13" s="26"/>
    </row>
    <row r="14" spans="1:13" ht="37.5" customHeight="1">
      <c r="A14" s="125" t="s">
        <v>35</v>
      </c>
      <c r="B14" s="126"/>
      <c r="C14" s="59">
        <f t="shared" si="0"/>
        <v>0</v>
      </c>
      <c r="D14" s="60">
        <v>0</v>
      </c>
      <c r="E14" s="60">
        <v>0</v>
      </c>
      <c r="F14" s="55"/>
      <c r="G14" s="14">
        <v>4</v>
      </c>
      <c r="H14" s="155" t="s">
        <v>45</v>
      </c>
      <c r="I14" s="156"/>
      <c r="J14" s="33">
        <v>0.835</v>
      </c>
      <c r="K14" s="33">
        <v>0.835</v>
      </c>
      <c r="L14" s="23"/>
      <c r="M14" s="7"/>
    </row>
    <row r="15" spans="1:13" ht="36" customHeight="1">
      <c r="A15" s="125" t="s">
        <v>37</v>
      </c>
      <c r="B15" s="126"/>
      <c r="C15" s="59">
        <f t="shared" si="0"/>
        <v>0</v>
      </c>
      <c r="D15" s="60">
        <v>0</v>
      </c>
      <c r="E15" s="60">
        <v>0</v>
      </c>
      <c r="F15" s="56"/>
      <c r="G15" s="14">
        <v>5</v>
      </c>
      <c r="H15" s="155" t="s">
        <v>46</v>
      </c>
      <c r="I15" s="156"/>
      <c r="J15" s="34">
        <v>3.452</v>
      </c>
      <c r="K15" s="34">
        <v>3.452</v>
      </c>
      <c r="L15" s="35"/>
      <c r="M15" s="10"/>
    </row>
    <row r="16" spans="1:13" ht="44.25" customHeight="1">
      <c r="A16" s="125" t="s">
        <v>38</v>
      </c>
      <c r="B16" s="126"/>
      <c r="C16" s="59">
        <f t="shared" si="0"/>
        <v>3.452</v>
      </c>
      <c r="D16" s="60">
        <f>+D17</f>
        <v>3.452</v>
      </c>
      <c r="E16" s="60">
        <v>0</v>
      </c>
      <c r="F16" s="56"/>
      <c r="G16" s="14">
        <v>6</v>
      </c>
      <c r="H16" s="155" t="s">
        <v>47</v>
      </c>
      <c r="I16" s="156"/>
      <c r="J16" s="34">
        <v>1.543</v>
      </c>
      <c r="K16" s="34">
        <v>1.543</v>
      </c>
      <c r="L16" s="35"/>
      <c r="M16" s="10"/>
    </row>
    <row r="17" spans="1:13" ht="53.25" customHeight="1">
      <c r="A17" s="149" t="s">
        <v>50</v>
      </c>
      <c r="B17" s="150"/>
      <c r="C17" s="42">
        <f t="shared" si="0"/>
        <v>3.452</v>
      </c>
      <c r="D17" s="42">
        <f>+J15</f>
        <v>3.452</v>
      </c>
      <c r="E17" s="53">
        <v>0</v>
      </c>
      <c r="F17" s="56" t="s">
        <v>51</v>
      </c>
      <c r="G17" s="14">
        <v>7</v>
      </c>
      <c r="H17" s="153" t="s">
        <v>48</v>
      </c>
      <c r="I17" s="154"/>
      <c r="J17" s="36">
        <v>11.571</v>
      </c>
      <c r="K17" s="36">
        <v>11.571</v>
      </c>
      <c r="L17" s="35"/>
      <c r="M17" s="10"/>
    </row>
    <row r="18" spans="1:13" s="52" customFormat="1" ht="44.25" customHeight="1">
      <c r="A18" s="143" t="s">
        <v>40</v>
      </c>
      <c r="B18" s="144"/>
      <c r="C18" s="45">
        <f>+SUM(C19:C24)</f>
        <v>43.173</v>
      </c>
      <c r="D18" s="45">
        <f>+SUM(D19:D24)</f>
        <v>43.173</v>
      </c>
      <c r="E18" s="46"/>
      <c r="F18" s="57"/>
      <c r="G18" s="48"/>
      <c r="H18" s="49"/>
      <c r="I18" s="50"/>
      <c r="J18" s="51"/>
      <c r="K18" s="51"/>
      <c r="L18" s="46"/>
      <c r="M18" s="47"/>
    </row>
    <row r="19" spans="1:13" ht="27.75" customHeight="1">
      <c r="A19" s="142" t="s">
        <v>42</v>
      </c>
      <c r="B19" s="142"/>
      <c r="C19" s="42">
        <f aca="true" t="shared" si="1" ref="C19:C24">+D19+E19</f>
        <v>21.678</v>
      </c>
      <c r="D19" s="42">
        <f>+J11</f>
        <v>21.678</v>
      </c>
      <c r="E19" s="53">
        <v>0</v>
      </c>
      <c r="F19" s="56" t="s">
        <v>52</v>
      </c>
      <c r="G19" s="14"/>
      <c r="H19" s="39"/>
      <c r="I19" s="40"/>
      <c r="J19" s="34"/>
      <c r="K19" s="34"/>
      <c r="L19" s="35"/>
      <c r="M19" s="10"/>
    </row>
    <row r="20" spans="1:13" ht="62.25" customHeight="1">
      <c r="A20" s="142" t="s">
        <v>43</v>
      </c>
      <c r="B20" s="142"/>
      <c r="C20" s="42">
        <f t="shared" si="1"/>
        <v>2.47</v>
      </c>
      <c r="D20" s="42">
        <f>+J12</f>
        <v>2.47</v>
      </c>
      <c r="E20" s="53">
        <v>0</v>
      </c>
      <c r="F20" s="56" t="s">
        <v>51</v>
      </c>
      <c r="G20" s="14"/>
      <c r="H20" s="39"/>
      <c r="I20" s="40"/>
      <c r="J20" s="34"/>
      <c r="K20" s="34"/>
      <c r="L20" s="35"/>
      <c r="M20" s="10"/>
    </row>
    <row r="21" spans="1:13" ht="34.5" customHeight="1">
      <c r="A21" s="155" t="s">
        <v>44</v>
      </c>
      <c r="B21" s="156"/>
      <c r="C21" s="42">
        <f t="shared" si="1"/>
        <v>5.076</v>
      </c>
      <c r="D21" s="42">
        <f>+J13</f>
        <v>5.076</v>
      </c>
      <c r="E21" s="53">
        <v>0</v>
      </c>
      <c r="F21" s="56" t="s">
        <v>52</v>
      </c>
      <c r="G21" s="14"/>
      <c r="H21" s="39"/>
      <c r="I21" s="40"/>
      <c r="J21" s="34"/>
      <c r="K21" s="34"/>
      <c r="L21" s="35"/>
      <c r="M21" s="10"/>
    </row>
    <row r="22" spans="1:13" ht="36.75" customHeight="1">
      <c r="A22" s="155" t="s">
        <v>45</v>
      </c>
      <c r="B22" s="156"/>
      <c r="C22" s="42">
        <f t="shared" si="1"/>
        <v>0.835</v>
      </c>
      <c r="D22" s="42">
        <f>+J14</f>
        <v>0.835</v>
      </c>
      <c r="E22" s="53">
        <v>0</v>
      </c>
      <c r="F22" s="56" t="s">
        <v>51</v>
      </c>
      <c r="G22" s="14"/>
      <c r="H22" s="39"/>
      <c r="I22" s="40"/>
      <c r="J22" s="34"/>
      <c r="K22" s="34"/>
      <c r="L22" s="35"/>
      <c r="M22" s="10"/>
    </row>
    <row r="23" spans="1:13" ht="36.75" customHeight="1">
      <c r="A23" s="155" t="s">
        <v>47</v>
      </c>
      <c r="B23" s="156"/>
      <c r="C23" s="42">
        <f t="shared" si="1"/>
        <v>1.543</v>
      </c>
      <c r="D23" s="42">
        <f>+J16</f>
        <v>1.543</v>
      </c>
      <c r="E23" s="53">
        <v>0</v>
      </c>
      <c r="F23" s="56" t="s">
        <v>52</v>
      </c>
      <c r="G23" s="14"/>
      <c r="H23" s="39"/>
      <c r="I23" s="40"/>
      <c r="J23" s="34"/>
      <c r="K23" s="34"/>
      <c r="L23" s="35"/>
      <c r="M23" s="10"/>
    </row>
    <row r="24" spans="1:13" ht="38.25" customHeight="1">
      <c r="A24" s="153" t="s">
        <v>48</v>
      </c>
      <c r="B24" s="154"/>
      <c r="C24" s="42">
        <f t="shared" si="1"/>
        <v>11.571</v>
      </c>
      <c r="D24" s="42">
        <f>+K17</f>
        <v>11.571</v>
      </c>
      <c r="E24" s="53">
        <v>0</v>
      </c>
      <c r="F24" s="56" t="s">
        <v>52</v>
      </c>
      <c r="G24" s="14"/>
      <c r="H24" s="39"/>
      <c r="I24" s="40"/>
      <c r="J24" s="34"/>
      <c r="K24" s="34"/>
      <c r="L24" s="35"/>
      <c r="M24" s="10"/>
    </row>
    <row r="25" spans="1:13" ht="33" customHeight="1">
      <c r="A25" s="145" t="s">
        <v>2</v>
      </c>
      <c r="B25" s="146"/>
      <c r="C25" s="43">
        <f>+C11+C12+C13+C14+C15+C16+C18</f>
        <v>46.625</v>
      </c>
      <c r="D25" s="43">
        <f>+D11+D12+D13+D14+D15+D16+D18</f>
        <v>46.625</v>
      </c>
      <c r="E25" s="43">
        <f>+E11+E12+E13+E14+E15+E16+E18</f>
        <v>0</v>
      </c>
      <c r="F25" s="58"/>
      <c r="G25" s="14"/>
      <c r="H25" s="153"/>
      <c r="I25" s="154"/>
      <c r="J25" s="36"/>
      <c r="K25" s="36"/>
      <c r="L25" s="32"/>
      <c r="M25" s="8"/>
    </row>
    <row r="26" spans="1:12" ht="16.5" customHeight="1">
      <c r="A26" s="147"/>
      <c r="B26" s="147"/>
      <c r="C26" s="147"/>
      <c r="D26" s="147"/>
      <c r="E26" s="147"/>
      <c r="F26" s="147"/>
      <c r="I26" s="37" t="s">
        <v>49</v>
      </c>
      <c r="J26" s="38">
        <f>+SUM(J11:J25)</f>
        <v>46.625</v>
      </c>
      <c r="K26" s="38">
        <f>+SUM(K11:K25)</f>
        <v>46.625</v>
      </c>
      <c r="L26" s="38"/>
    </row>
    <row r="27" spans="4:8" ht="10.5" customHeight="1">
      <c r="D27" s="17"/>
      <c r="E27" s="17"/>
      <c r="F27" s="17"/>
      <c r="G27" s="18"/>
      <c r="H27" s="31"/>
    </row>
    <row r="28" spans="2:5" ht="18.75">
      <c r="B28" s="11"/>
      <c r="C28" s="11"/>
      <c r="D28" s="148"/>
      <c r="E28" s="148"/>
    </row>
    <row r="29" spans="2:5" ht="18.75">
      <c r="B29" s="19"/>
      <c r="C29" s="11"/>
      <c r="D29" s="141"/>
      <c r="E29" s="141"/>
    </row>
    <row r="30" spans="2:5" ht="18.75">
      <c r="B30" s="11"/>
      <c r="C30" s="11"/>
      <c r="D30" s="148"/>
      <c r="E30" s="148"/>
    </row>
  </sheetData>
  <sheetProtection/>
  <mergeCells count="47">
    <mergeCell ref="H14:I14"/>
    <mergeCell ref="H15:I15"/>
    <mergeCell ref="A15:B15"/>
    <mergeCell ref="A21:B21"/>
    <mergeCell ref="A22:B22"/>
    <mergeCell ref="A23:B23"/>
    <mergeCell ref="H17:I17"/>
    <mergeCell ref="K7:L7"/>
    <mergeCell ref="M7:M8"/>
    <mergeCell ref="H9:I9"/>
    <mergeCell ref="A24:B24"/>
    <mergeCell ref="H16:I16"/>
    <mergeCell ref="H25:I25"/>
    <mergeCell ref="H10:I10"/>
    <mergeCell ref="H11:I11"/>
    <mergeCell ref="H12:I12"/>
    <mergeCell ref="H13:I13"/>
    <mergeCell ref="A26:F26"/>
    <mergeCell ref="D28:E28"/>
    <mergeCell ref="A17:B17"/>
    <mergeCell ref="D30:E30"/>
    <mergeCell ref="H2:M3"/>
    <mergeCell ref="H4:M4"/>
    <mergeCell ref="H5:M5"/>
    <mergeCell ref="L6:M6"/>
    <mergeCell ref="H7:I8"/>
    <mergeCell ref="J7:J8"/>
    <mergeCell ref="A9:B9"/>
    <mergeCell ref="A10:B10"/>
    <mergeCell ref="A11:B11"/>
    <mergeCell ref="A12:B12"/>
    <mergeCell ref="D29:E29"/>
    <mergeCell ref="A20:B20"/>
    <mergeCell ref="A19:B19"/>
    <mergeCell ref="A18:B18"/>
    <mergeCell ref="A16:B16"/>
    <mergeCell ref="A25:B25"/>
    <mergeCell ref="A13:B13"/>
    <mergeCell ref="A14:B14"/>
    <mergeCell ref="A2:F3"/>
    <mergeCell ref="A4:F4"/>
    <mergeCell ref="A5:F5"/>
    <mergeCell ref="E6:F6"/>
    <mergeCell ref="A7:B8"/>
    <mergeCell ref="C7:C8"/>
    <mergeCell ref="D7:E7"/>
    <mergeCell ref="F7:F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9"/>
  <sheetViews>
    <sheetView zoomScalePageLayoutView="0" workbookViewId="0" topLeftCell="A14">
      <selection activeCell="A2" sqref="A2:C29"/>
    </sheetView>
  </sheetViews>
  <sheetFormatPr defaultColWidth="9.00390625" defaultRowHeight="15.75"/>
  <cols>
    <col min="1" max="1" width="48.875" style="0" customWidth="1"/>
    <col min="2" max="2" width="19.75390625" style="0" customWidth="1"/>
    <col min="3" max="3" width="17.00390625" style="0" customWidth="1"/>
  </cols>
  <sheetData>
    <row r="2" ht="17.25">
      <c r="A2" s="119" t="s">
        <v>158</v>
      </c>
    </row>
    <row r="4" spans="1:3" ht="15.75">
      <c r="A4" s="122" t="s">
        <v>131</v>
      </c>
      <c r="B4" s="110" t="s">
        <v>132</v>
      </c>
      <c r="C4" s="122" t="s">
        <v>134</v>
      </c>
    </row>
    <row r="5" spans="1:3" ht="15.75">
      <c r="A5" s="123"/>
      <c r="B5" s="111" t="s">
        <v>133</v>
      </c>
      <c r="C5" s="123"/>
    </row>
    <row r="6" spans="1:3" ht="19.5" customHeight="1">
      <c r="A6" s="112" t="s">
        <v>135</v>
      </c>
      <c r="B6" s="114">
        <v>13149</v>
      </c>
      <c r="C6" s="116">
        <v>100</v>
      </c>
    </row>
    <row r="7" spans="1:3" ht="19.5" customHeight="1">
      <c r="A7" s="118" t="s">
        <v>136</v>
      </c>
      <c r="B7" s="117"/>
      <c r="C7" s="117"/>
    </row>
    <row r="8" spans="1:3" ht="19.5" customHeight="1">
      <c r="A8" s="117" t="s">
        <v>137</v>
      </c>
      <c r="B8" s="113">
        <v>2114</v>
      </c>
      <c r="C8" s="115">
        <v>16.08</v>
      </c>
    </row>
    <row r="9" spans="1:3" ht="19.5" customHeight="1">
      <c r="A9" s="117" t="s">
        <v>138</v>
      </c>
      <c r="B9" s="113">
        <v>10212</v>
      </c>
      <c r="C9" s="115">
        <v>77.67</v>
      </c>
    </row>
    <row r="10" spans="1:3" ht="19.5" customHeight="1">
      <c r="A10" s="117" t="s">
        <v>139</v>
      </c>
      <c r="B10" s="115">
        <v>823</v>
      </c>
      <c r="C10" s="115">
        <v>6.26</v>
      </c>
    </row>
    <row r="11" spans="1:3" ht="19.5" customHeight="1">
      <c r="A11" s="118" t="s">
        <v>140</v>
      </c>
      <c r="B11" s="115"/>
      <c r="C11" s="115"/>
    </row>
    <row r="12" spans="1:3" ht="19.5" customHeight="1">
      <c r="A12" s="117" t="s">
        <v>141</v>
      </c>
      <c r="B12" s="113">
        <v>11038</v>
      </c>
      <c r="C12" s="115">
        <v>83.95</v>
      </c>
    </row>
    <row r="13" spans="1:3" ht="19.5" customHeight="1">
      <c r="A13" s="117" t="s">
        <v>142</v>
      </c>
      <c r="B13" s="113">
        <v>8953</v>
      </c>
      <c r="C13" s="115">
        <v>81.11</v>
      </c>
    </row>
    <row r="14" spans="1:3" ht="19.5" customHeight="1">
      <c r="A14" s="117" t="s">
        <v>143</v>
      </c>
      <c r="B14" s="113">
        <v>1593</v>
      </c>
      <c r="C14" s="115">
        <v>14.43</v>
      </c>
    </row>
    <row r="15" spans="1:3" ht="19.5" customHeight="1">
      <c r="A15" s="117" t="s">
        <v>144</v>
      </c>
      <c r="B15" s="113">
        <v>2110</v>
      </c>
      <c r="C15" s="115">
        <v>16.05</v>
      </c>
    </row>
    <row r="16" spans="1:3" ht="19.5" customHeight="1">
      <c r="A16" s="118" t="s">
        <v>145</v>
      </c>
      <c r="B16" s="115"/>
      <c r="C16" s="115"/>
    </row>
    <row r="17" spans="1:3" ht="19.5" customHeight="1">
      <c r="A17" s="117" t="s">
        <v>146</v>
      </c>
      <c r="B17" s="113">
        <v>6404</v>
      </c>
      <c r="C17" s="115">
        <v>48.71</v>
      </c>
    </row>
    <row r="18" spans="1:3" ht="19.5" customHeight="1">
      <c r="A18" s="117" t="s">
        <v>147</v>
      </c>
      <c r="B18" s="113">
        <v>4348</v>
      </c>
      <c r="C18" s="115">
        <v>67.9</v>
      </c>
    </row>
    <row r="19" spans="1:3" ht="19.5" customHeight="1">
      <c r="A19" s="117" t="s">
        <v>148</v>
      </c>
      <c r="B19" s="113">
        <v>1559</v>
      </c>
      <c r="C19" s="115">
        <v>24.34</v>
      </c>
    </row>
    <row r="20" spans="1:3" ht="19.5" customHeight="1">
      <c r="A20" s="117" t="s">
        <v>149</v>
      </c>
      <c r="B20" s="115">
        <v>198</v>
      </c>
      <c r="C20" s="115">
        <v>3.09</v>
      </c>
    </row>
    <row r="21" spans="1:3" ht="19.5" customHeight="1">
      <c r="A21" s="117" t="s">
        <v>150</v>
      </c>
      <c r="B21" s="115">
        <v>300</v>
      </c>
      <c r="C21" s="115">
        <v>4.68</v>
      </c>
    </row>
    <row r="22" spans="1:3" ht="19.5" customHeight="1">
      <c r="A22" s="117" t="s">
        <v>151</v>
      </c>
      <c r="B22" s="113">
        <v>5922</v>
      </c>
      <c r="C22" s="115">
        <v>45.04</v>
      </c>
    </row>
    <row r="23" spans="1:3" ht="19.5" customHeight="1">
      <c r="A23" s="117" t="s">
        <v>152</v>
      </c>
      <c r="B23" s="113">
        <v>3157</v>
      </c>
      <c r="C23" s="115">
        <v>53.31</v>
      </c>
    </row>
    <row r="24" spans="1:3" ht="19.5" customHeight="1">
      <c r="A24" s="117" t="s">
        <v>153</v>
      </c>
      <c r="B24" s="113">
        <v>2765</v>
      </c>
      <c r="C24" s="115">
        <v>46.69</v>
      </c>
    </row>
    <row r="25" spans="1:3" ht="19.5" customHeight="1">
      <c r="A25" s="117" t="s">
        <v>139</v>
      </c>
      <c r="B25" s="115">
        <v>823</v>
      </c>
      <c r="C25" s="115">
        <v>6.26</v>
      </c>
    </row>
    <row r="26" spans="1:3" ht="19.5" customHeight="1">
      <c r="A26" s="118" t="s">
        <v>154</v>
      </c>
      <c r="B26" s="115"/>
      <c r="C26" s="115"/>
    </row>
    <row r="27" spans="1:3" ht="19.5" customHeight="1">
      <c r="A27" s="117" t="s">
        <v>155</v>
      </c>
      <c r="B27" s="115">
        <v>189</v>
      </c>
      <c r="C27" s="115">
        <v>1.44</v>
      </c>
    </row>
    <row r="28" spans="1:3" ht="19.5" customHeight="1">
      <c r="A28" s="117" t="s">
        <v>156</v>
      </c>
      <c r="B28" s="113">
        <v>3864</v>
      </c>
      <c r="C28" s="115">
        <v>29.39</v>
      </c>
    </row>
    <row r="29" spans="1:3" ht="19.5" customHeight="1">
      <c r="A29" s="117" t="s">
        <v>157</v>
      </c>
      <c r="B29" s="113">
        <v>9095</v>
      </c>
      <c r="C29" s="115">
        <v>69.17</v>
      </c>
    </row>
  </sheetData>
  <sheetProtection/>
  <mergeCells count="2">
    <mergeCell ref="A4:A5"/>
    <mergeCell ref="C4:C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KHOA</dc:creator>
  <cp:keywords/>
  <dc:description/>
  <cp:lastModifiedBy>Easy XP</cp:lastModifiedBy>
  <cp:lastPrinted>2014-05-23T13:30:58Z</cp:lastPrinted>
  <dcterms:created xsi:type="dcterms:W3CDTF">2013-08-09T07:33:40Z</dcterms:created>
  <dcterms:modified xsi:type="dcterms:W3CDTF">2014-12-02T07:03:32Z</dcterms:modified>
  <cp:category/>
  <cp:version/>
  <cp:contentType/>
  <cp:contentStatus/>
</cp:coreProperties>
</file>